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<sst xmlns="http://schemas.openxmlformats.org/spreadsheetml/2006/main" count="870" uniqueCount="151">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</sst>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155000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410450.74</v>
      </c>
      <c r="E10" s="45">
        <v>485594.89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175451.96</v>
      </c>
      <c r="E14" s="45">
        <v>250127.39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585902.7</v>
      </c>
      <c r="E16" s="51">
        <f>E10+E11+E12+E13+E14+E15</f>
        <v>735722.28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15214.77</v>
      </c>
      <c r="E18" s="45">
        <v>18018.9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15214.77</v>
      </c>
      <c r="E23" s="51">
        <f>E18+E19+E20+E21+E22</f>
        <v>18018.9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40762.5</v>
      </c>
      <c r="E25" s="45">
        <v>50735.34</v>
      </c>
    </row>
    <row r="26" spans="2:5" ht="15">
      <c r="B26" s="13">
        <v>30200</v>
      </c>
      <c r="C26" s="54" t="s">
        <v>28</v>
      </c>
      <c r="D26" s="39">
        <v>5700</v>
      </c>
      <c r="E26" s="45">
        <v>5718.4</v>
      </c>
    </row>
    <row r="27" spans="2:5" ht="15">
      <c r="B27" s="13">
        <v>30300</v>
      </c>
      <c r="C27" s="54" t="s">
        <v>29</v>
      </c>
      <c r="D27" s="39">
        <v>150</v>
      </c>
      <c r="E27" s="45">
        <v>150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13990</v>
      </c>
      <c r="E29" s="50">
        <v>25591.43</v>
      </c>
    </row>
    <row r="30" spans="2:5" ht="15.75" thickBot="1">
      <c r="B30" s="16">
        <v>30000</v>
      </c>
      <c r="C30" s="15" t="s">
        <v>32</v>
      </c>
      <c r="D30" s="48">
        <f>D25+D26+D27+D28+D29</f>
        <v>60602.5</v>
      </c>
      <c r="E30" s="51">
        <f>E25+E26+E27+E28+E29</f>
        <v>82195.17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0</v>
      </c>
      <c r="E34" s="45">
        <v>222534.29</v>
      </c>
    </row>
    <row r="35" spans="2:5" ht="15">
      <c r="B35" s="13">
        <v>40400</v>
      </c>
      <c r="C35" s="54" t="s">
        <v>38</v>
      </c>
      <c r="D35" s="39">
        <v>1000</v>
      </c>
      <c r="E35" s="45">
        <v>1000</v>
      </c>
    </row>
    <row r="36" spans="2:5" ht="15">
      <c r="B36" s="13">
        <v>40500</v>
      </c>
      <c r="C36" s="54" t="s">
        <v>39</v>
      </c>
      <c r="D36" s="49">
        <v>25000</v>
      </c>
      <c r="E36" s="50">
        <v>25000</v>
      </c>
    </row>
    <row r="37" spans="2:5" ht="15.75" thickBot="1">
      <c r="B37" s="16">
        <v>40000</v>
      </c>
      <c r="C37" s="15" t="s">
        <v>40</v>
      </c>
      <c r="D37" s="48">
        <f>D32+D33+D34+D35+D36</f>
        <v>26000</v>
      </c>
      <c r="E37" s="51">
        <f>E32+E33+E34+E35+E36</f>
        <v>248534.29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143000</v>
      </c>
      <c r="E54" s="45">
        <v>164479.53</v>
      </c>
    </row>
    <row r="55" spans="2:5" ht="15">
      <c r="B55" s="13">
        <v>90200</v>
      </c>
      <c r="C55" s="54" t="s">
        <v>62</v>
      </c>
      <c r="D55" s="61">
        <v>27000</v>
      </c>
      <c r="E55" s="62">
        <v>41360.34</v>
      </c>
    </row>
    <row r="56" spans="2:5" ht="15.75" thickBot="1">
      <c r="B56" s="16">
        <v>90000</v>
      </c>
      <c r="C56" s="15" t="s">
        <v>63</v>
      </c>
      <c r="D56" s="48">
        <f>D54+D55</f>
        <v>170000</v>
      </c>
      <c r="E56" s="51">
        <f>E54+E55</f>
        <v>205839.87</v>
      </c>
    </row>
    <row r="57" spans="2:5" ht="16.5" thickBot="1" thickTop="1">
      <c r="B57" s="109" t="s">
        <v>64</v>
      </c>
      <c r="C57" s="110"/>
      <c r="D57" s="52">
        <f>D16+D23+D30+D37+D43+D49+D52+D56</f>
        <v>857719.97</v>
      </c>
      <c r="E57" s="55">
        <f>E16+E23+E30+E37+E43+E49+E52+E56</f>
        <v>1290310.5100000002</v>
      </c>
    </row>
    <row r="58" spans="2:5" ht="16.5" thickBot="1" thickTop="1">
      <c r="B58" s="109" t="s">
        <v>65</v>
      </c>
      <c r="C58" s="110"/>
      <c r="D58" s="52">
        <f>D57+D5+D6+D7+D8</f>
        <v>857719.97</v>
      </c>
      <c r="E58" s="55">
        <f>E57+E5+E6+E7+E8</f>
        <v>1445310.5100000002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409128.24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175451.96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584580.2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13014.77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13014.77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42262.5</v>
      </c>
      <c r="E25" s="45"/>
    </row>
    <row r="26" spans="2:5" ht="15">
      <c r="B26" s="13">
        <v>30200</v>
      </c>
      <c r="C26" s="54" t="s">
        <v>28</v>
      </c>
      <c r="D26" s="39">
        <v>5700</v>
      </c>
      <c r="E26" s="45"/>
    </row>
    <row r="27" spans="2:5" ht="15">
      <c r="B27" s="13">
        <v>30300</v>
      </c>
      <c r="C27" s="54" t="s">
        <v>29</v>
      </c>
      <c r="D27" s="39">
        <v>150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13990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62102.5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>
        <v>25000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26000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143000</v>
      </c>
      <c r="E54" s="45"/>
    </row>
    <row r="55" spans="2:5" ht="15">
      <c r="B55" s="13">
        <v>90200</v>
      </c>
      <c r="C55" s="54" t="s">
        <v>62</v>
      </c>
      <c r="D55" s="61">
        <v>27000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170000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855697.47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855697.47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408554.18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175451.96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584006.14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11514.77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11514.77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40762.5</v>
      </c>
      <c r="E25" s="45"/>
    </row>
    <row r="26" spans="2:5" ht="15">
      <c r="B26" s="13">
        <v>30200</v>
      </c>
      <c r="C26" s="54" t="s">
        <v>28</v>
      </c>
      <c r="D26" s="39">
        <v>5700</v>
      </c>
      <c r="E26" s="45"/>
    </row>
    <row r="27" spans="2:5" ht="15">
      <c r="B27" s="13">
        <v>30300</v>
      </c>
      <c r="C27" s="54" t="s">
        <v>29</v>
      </c>
      <c r="D27" s="39">
        <v>150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13990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60602.5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>
        <v>25000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26000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143000</v>
      </c>
      <c r="E54" s="45"/>
    </row>
    <row r="55" spans="2:5" ht="15">
      <c r="B55" s="13">
        <v>90200</v>
      </c>
      <c r="C55" s="54" t="s">
        <v>62</v>
      </c>
      <c r="D55" s="61">
        <v>27000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170000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852123.41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852123.41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101631.03</v>
      </c>
      <c r="E10" s="89">
        <v>0</v>
      </c>
      <c r="F10" s="90">
        <v>109763.23</v>
      </c>
      <c r="G10" s="88"/>
      <c r="H10" s="89"/>
      <c r="I10" s="90"/>
      <c r="J10" s="97">
        <v>31603.75</v>
      </c>
      <c r="K10" s="89">
        <v>0</v>
      </c>
      <c r="L10" s="101">
        <v>33542.619999999995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27986.25</v>
      </c>
      <c r="AF10" s="89">
        <v>0</v>
      </c>
      <c r="AG10" s="90">
        <v>31170.65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161221.03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174476.49999999997</v>
      </c>
    </row>
    <row r="11" spans="2:76" ht="15">
      <c r="B11" s="13">
        <v>102</v>
      </c>
      <c r="C11" s="25" t="s">
        <v>92</v>
      </c>
      <c r="D11" s="88">
        <v>14717.75</v>
      </c>
      <c r="E11" s="89">
        <v>0</v>
      </c>
      <c r="F11" s="90">
        <v>17217.67</v>
      </c>
      <c r="G11" s="88"/>
      <c r="H11" s="89"/>
      <c r="I11" s="90"/>
      <c r="J11" s="97">
        <v>2110</v>
      </c>
      <c r="K11" s="89">
        <v>0</v>
      </c>
      <c r="L11" s="101">
        <v>3046.02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1809</v>
      </c>
      <c r="AF11" s="89">
        <v>0</v>
      </c>
      <c r="AG11" s="90">
        <v>2640.9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18636.75</v>
      </c>
      <c r="BW11" s="77">
        <f t="shared" si="1"/>
        <v>0</v>
      </c>
      <c r="BX11" s="79">
        <f t="shared" si="2"/>
        <v>22904.59</v>
      </c>
    </row>
    <row r="12" spans="2:76" ht="15">
      <c r="B12" s="13">
        <v>103</v>
      </c>
      <c r="C12" s="25" t="s">
        <v>93</v>
      </c>
      <c r="D12" s="88">
        <v>92801.29000000001</v>
      </c>
      <c r="E12" s="89">
        <v>0</v>
      </c>
      <c r="F12" s="90">
        <v>120962.72</v>
      </c>
      <c r="G12" s="88"/>
      <c r="H12" s="89"/>
      <c r="I12" s="90"/>
      <c r="J12" s="97">
        <v>6100</v>
      </c>
      <c r="K12" s="89">
        <v>0</v>
      </c>
      <c r="L12" s="101">
        <v>8070.04</v>
      </c>
      <c r="M12" s="91">
        <v>50840.39</v>
      </c>
      <c r="N12" s="89">
        <v>0</v>
      </c>
      <c r="O12" s="90">
        <v>61418.659999999996</v>
      </c>
      <c r="P12" s="91">
        <v>1105.5</v>
      </c>
      <c r="Q12" s="89">
        <v>0</v>
      </c>
      <c r="R12" s="90">
        <v>1708.3</v>
      </c>
      <c r="S12" s="91">
        <v>250.5</v>
      </c>
      <c r="T12" s="89">
        <v>0</v>
      </c>
      <c r="U12" s="90">
        <v>318.52</v>
      </c>
      <c r="V12" s="91">
        <v>2010</v>
      </c>
      <c r="W12" s="89">
        <v>0</v>
      </c>
      <c r="X12" s="90">
        <v>2010</v>
      </c>
      <c r="Y12" s="91"/>
      <c r="Z12" s="89"/>
      <c r="AA12" s="90"/>
      <c r="AB12" s="91">
        <v>47536.5</v>
      </c>
      <c r="AC12" s="89">
        <v>0</v>
      </c>
      <c r="AD12" s="90">
        <v>51034.170000000006</v>
      </c>
      <c r="AE12" s="91">
        <v>46816.5</v>
      </c>
      <c r="AF12" s="89">
        <v>0</v>
      </c>
      <c r="AG12" s="90">
        <v>66697.51</v>
      </c>
      <c r="AH12" s="91">
        <v>300</v>
      </c>
      <c r="AI12" s="89">
        <v>0</v>
      </c>
      <c r="AJ12" s="90">
        <v>300</v>
      </c>
      <c r="AK12" s="91">
        <v>1707</v>
      </c>
      <c r="AL12" s="89">
        <v>0</v>
      </c>
      <c r="AM12" s="90">
        <v>2452.76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249467.68</v>
      </c>
      <c r="BW12" s="77">
        <f t="shared" si="1"/>
        <v>0</v>
      </c>
      <c r="BX12" s="79">
        <f t="shared" si="2"/>
        <v>314972.68</v>
      </c>
    </row>
    <row r="13" spans="2:76" ht="15">
      <c r="B13" s="13">
        <v>104</v>
      </c>
      <c r="C13" s="25" t="s">
        <v>19</v>
      </c>
      <c r="D13" s="88">
        <v>16770.5</v>
      </c>
      <c r="E13" s="89">
        <v>0</v>
      </c>
      <c r="F13" s="90">
        <v>17920.5</v>
      </c>
      <c r="G13" s="88"/>
      <c r="H13" s="89"/>
      <c r="I13" s="90"/>
      <c r="J13" s="97"/>
      <c r="K13" s="89"/>
      <c r="L13" s="101"/>
      <c r="M13" s="91">
        <v>9552.65</v>
      </c>
      <c r="N13" s="89">
        <v>0</v>
      </c>
      <c r="O13" s="90">
        <v>9742.21</v>
      </c>
      <c r="P13" s="91">
        <v>0</v>
      </c>
      <c r="Q13" s="89">
        <v>0</v>
      </c>
      <c r="R13" s="90">
        <v>0</v>
      </c>
      <c r="S13" s="91">
        <v>3200</v>
      </c>
      <c r="T13" s="89">
        <v>0</v>
      </c>
      <c r="U13" s="90">
        <v>3200</v>
      </c>
      <c r="V13" s="91">
        <v>8000</v>
      </c>
      <c r="W13" s="89">
        <v>0</v>
      </c>
      <c r="X13" s="90">
        <v>8089.5</v>
      </c>
      <c r="Y13" s="91"/>
      <c r="Z13" s="89"/>
      <c r="AA13" s="90"/>
      <c r="AB13" s="91">
        <v>50250</v>
      </c>
      <c r="AC13" s="89">
        <v>0</v>
      </c>
      <c r="AD13" s="90">
        <v>63265.25</v>
      </c>
      <c r="AE13" s="91"/>
      <c r="AF13" s="89"/>
      <c r="AG13" s="90"/>
      <c r="AH13" s="91">
        <v>500</v>
      </c>
      <c r="AI13" s="89">
        <v>0</v>
      </c>
      <c r="AJ13" s="90">
        <v>500</v>
      </c>
      <c r="AK13" s="91">
        <v>36403.75</v>
      </c>
      <c r="AL13" s="89">
        <v>0</v>
      </c>
      <c r="AM13" s="90">
        <v>44403.75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124676.9</v>
      </c>
      <c r="BW13" s="77">
        <f t="shared" si="1"/>
        <v>0</v>
      </c>
      <c r="BX13" s="79">
        <f t="shared" si="2"/>
        <v>147121.21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32504</v>
      </c>
      <c r="BM16" s="89">
        <v>0</v>
      </c>
      <c r="BN16" s="90">
        <v>51361.79</v>
      </c>
      <c r="BO16" s="91"/>
      <c r="BP16" s="89"/>
      <c r="BQ16" s="90"/>
      <c r="BR16" s="97"/>
      <c r="BS16" s="89"/>
      <c r="BT16" s="101"/>
      <c r="BU16" s="76"/>
      <c r="BV16" s="85">
        <f t="shared" si="0"/>
        <v>32504</v>
      </c>
      <c r="BW16" s="77">
        <f t="shared" si="1"/>
        <v>0</v>
      </c>
      <c r="BX16" s="79">
        <f t="shared" si="2"/>
        <v>51361.79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4700</v>
      </c>
      <c r="E18" s="89">
        <v>0</v>
      </c>
      <c r="F18" s="90">
        <v>6528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4700</v>
      </c>
      <c r="BW18" s="77">
        <f t="shared" si="1"/>
        <v>0</v>
      </c>
      <c r="BX18" s="79">
        <f t="shared" si="2"/>
        <v>6528</v>
      </c>
    </row>
    <row r="19" spans="2:76" ht="15">
      <c r="B19" s="13">
        <v>110</v>
      </c>
      <c r="C19" s="25" t="s">
        <v>98</v>
      </c>
      <c r="D19" s="88">
        <v>5422.5</v>
      </c>
      <c r="E19" s="89">
        <v>0</v>
      </c>
      <c r="F19" s="90">
        <v>5422.5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603</v>
      </c>
      <c r="AF19" s="89">
        <v>0</v>
      </c>
      <c r="AG19" s="101">
        <v>603</v>
      </c>
      <c r="AH19" s="97"/>
      <c r="AI19" s="89"/>
      <c r="AJ19" s="101"/>
      <c r="AK19" s="97">
        <v>2000</v>
      </c>
      <c r="AL19" s="89">
        <v>0</v>
      </c>
      <c r="AM19" s="101">
        <v>2000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13228.11</v>
      </c>
      <c r="BJ19" s="89">
        <v>0</v>
      </c>
      <c r="BK19" s="101">
        <v>2000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21253.61</v>
      </c>
      <c r="BW19" s="77">
        <f t="shared" si="1"/>
        <v>0</v>
      </c>
      <c r="BX19" s="79">
        <f t="shared" si="2"/>
        <v>10025.5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236043.07</v>
      </c>
      <c r="E20" s="78">
        <f t="shared" si="3"/>
        <v>0</v>
      </c>
      <c r="F20" s="79">
        <f t="shared" si="3"/>
        <v>277814.62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39813.75</v>
      </c>
      <c r="K20" s="78">
        <f t="shared" si="3"/>
        <v>0</v>
      </c>
      <c r="L20" s="77">
        <f t="shared" si="3"/>
        <v>44658.67999999999</v>
      </c>
      <c r="M20" s="98">
        <f t="shared" si="3"/>
        <v>60393.04</v>
      </c>
      <c r="N20" s="78">
        <f t="shared" si="3"/>
        <v>0</v>
      </c>
      <c r="O20" s="77">
        <f t="shared" si="3"/>
        <v>71160.87</v>
      </c>
      <c r="P20" s="98">
        <f t="shared" si="3"/>
        <v>1105.5</v>
      </c>
      <c r="Q20" s="78">
        <f t="shared" si="3"/>
        <v>0</v>
      </c>
      <c r="R20" s="77">
        <f t="shared" si="3"/>
        <v>1708.3</v>
      </c>
      <c r="S20" s="98">
        <f t="shared" si="3"/>
        <v>3450.5</v>
      </c>
      <c r="T20" s="78">
        <f t="shared" si="3"/>
        <v>0</v>
      </c>
      <c r="U20" s="77">
        <f t="shared" si="3"/>
        <v>3518.52</v>
      </c>
      <c r="V20" s="98">
        <f t="shared" si="3"/>
        <v>10010</v>
      </c>
      <c r="W20" s="78">
        <f t="shared" si="3"/>
        <v>0</v>
      </c>
      <c r="X20" s="77">
        <f t="shared" si="3"/>
        <v>10099.5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97786.5</v>
      </c>
      <c r="AC20" s="78">
        <f t="shared" si="3"/>
        <v>0</v>
      </c>
      <c r="AD20" s="77">
        <f t="shared" si="3"/>
        <v>114299.42000000001</v>
      </c>
      <c r="AE20" s="98">
        <f t="shared" si="3"/>
        <v>77214.75</v>
      </c>
      <c r="AF20" s="78">
        <f t="shared" si="3"/>
        <v>0</v>
      </c>
      <c r="AG20" s="77">
        <f t="shared" si="3"/>
        <v>101112.06</v>
      </c>
      <c r="AH20" s="98">
        <f t="shared" si="3"/>
        <v>800</v>
      </c>
      <c r="AI20" s="78">
        <f t="shared" si="3"/>
        <v>0</v>
      </c>
      <c r="AJ20" s="77">
        <f t="shared" si="3"/>
        <v>800</v>
      </c>
      <c r="AK20" s="98">
        <f t="shared" si="3"/>
        <v>40110.75</v>
      </c>
      <c r="AL20" s="78">
        <f t="shared" si="3"/>
        <v>0</v>
      </c>
      <c r="AM20" s="77">
        <f t="shared" si="3"/>
        <v>48856.51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13228.11</v>
      </c>
      <c r="BJ20" s="78">
        <f t="shared" si="3"/>
        <v>0</v>
      </c>
      <c r="BK20" s="77">
        <f t="shared" si="3"/>
        <v>2000</v>
      </c>
      <c r="BL20" s="98">
        <f t="shared" si="3"/>
        <v>32504</v>
      </c>
      <c r="BM20" s="78">
        <f t="shared" si="3"/>
        <v>0</v>
      </c>
      <c r="BN20" s="77">
        <f t="shared" si="3"/>
        <v>51361.79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612459.97</v>
      </c>
      <c r="BW20" s="77">
        <f>BW10+BW11+BW12+BW13+BW14+BW15+BW16+BW17+BW18+BW19</f>
        <v>0</v>
      </c>
      <c r="BX20" s="95">
        <f>BX10+BX11+BX12+BX13+BX14+BX15+BX16+BX17+BX18+BX19</f>
        <v>727390.27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>
        <v>7636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>
        <v>0</v>
      </c>
      <c r="AB24" s="97">
        <v>670</v>
      </c>
      <c r="AC24" s="89">
        <v>0</v>
      </c>
      <c r="AD24" s="101">
        <v>670</v>
      </c>
      <c r="AE24" s="97">
        <v>22330</v>
      </c>
      <c r="AF24" s="89">
        <v>0</v>
      </c>
      <c r="AG24" s="101">
        <v>25075</v>
      </c>
      <c r="AH24" s="97">
        <v>0</v>
      </c>
      <c r="AI24" s="89">
        <v>0</v>
      </c>
      <c r="AJ24" s="101">
        <v>99527.75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26000</v>
      </c>
      <c r="BW24" s="77">
        <f t="shared" si="4"/>
        <v>0</v>
      </c>
      <c r="BX24" s="79">
        <f t="shared" si="4"/>
        <v>132908.75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0</v>
      </c>
      <c r="N27" s="89">
        <v>0</v>
      </c>
      <c r="O27" s="101">
        <v>513.38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513.38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3000</v>
      </c>
      <c r="E28" s="78">
        <f t="shared" si="5"/>
        <v>0</v>
      </c>
      <c r="F28" s="79">
        <f t="shared" si="5"/>
        <v>7636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513.38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670</v>
      </c>
      <c r="AC28" s="78">
        <f t="shared" si="5"/>
        <v>0</v>
      </c>
      <c r="AD28" s="77">
        <f t="shared" si="5"/>
        <v>670</v>
      </c>
      <c r="AE28" s="98">
        <f t="shared" si="5"/>
        <v>22330</v>
      </c>
      <c r="AF28" s="78">
        <f t="shared" si="5"/>
        <v>0</v>
      </c>
      <c r="AG28" s="77">
        <f t="shared" si="5"/>
        <v>25075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99527.75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26000</v>
      </c>
      <c r="BW28" s="77">
        <f>BW23+BW24+BW25+BW26+BW27</f>
        <v>0</v>
      </c>
      <c r="BX28" s="95">
        <f>BX23+BX24+BX25+BX26+BX27</f>
        <v>133422.13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49260</v>
      </c>
      <c r="BM40" s="89">
        <v>0</v>
      </c>
      <c r="BN40" s="101">
        <v>74110.22</v>
      </c>
      <c r="BO40" s="97"/>
      <c r="BP40" s="89"/>
      <c r="BQ40" s="101"/>
      <c r="BR40" s="97"/>
      <c r="BS40" s="89"/>
      <c r="BT40" s="101"/>
      <c r="BU40" s="76"/>
      <c r="BV40" s="85">
        <f t="shared" si="10"/>
        <v>49260</v>
      </c>
      <c r="BW40" s="77">
        <f t="shared" si="10"/>
        <v>0</v>
      </c>
      <c r="BX40" s="79">
        <f t="shared" si="10"/>
        <v>74110.22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49260</v>
      </c>
      <c r="BM42" s="78">
        <f t="shared" si="12"/>
        <v>0</v>
      </c>
      <c r="BN42" s="77">
        <f t="shared" si="12"/>
        <v>74110.22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49260</v>
      </c>
      <c r="BW42" s="77">
        <f>BW38+BW39+BW40+BW41</f>
        <v>0</v>
      </c>
      <c r="BX42" s="95">
        <f>BX38+BX39+BX40+BX41</f>
        <v>74110.22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143000</v>
      </c>
      <c r="BS49" s="89">
        <v>0</v>
      </c>
      <c r="BT49" s="101">
        <v>164504.09999999998</v>
      </c>
      <c r="BU49" s="76"/>
      <c r="BV49" s="85">
        <f aca="true" t="shared" si="15" ref="BV49:BX50">D49+G49+J49+M49+P49+S49+V49+Y49+AB49+AE49+AH49+AK49+AN49+AQ49+AT49+AW49+AZ49+BC49+BF49+BI49+BL49+BO49+BR49</f>
        <v>143000</v>
      </c>
      <c r="BW49" s="77">
        <f t="shared" si="15"/>
        <v>0</v>
      </c>
      <c r="BX49" s="79">
        <f t="shared" si="15"/>
        <v>164504.09999999998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27000</v>
      </c>
      <c r="BS50" s="89">
        <v>0</v>
      </c>
      <c r="BT50" s="101">
        <v>56783.240000000005</v>
      </c>
      <c r="BU50" s="76"/>
      <c r="BV50" s="85">
        <f t="shared" si="15"/>
        <v>27000</v>
      </c>
      <c r="BW50" s="77">
        <f t="shared" si="15"/>
        <v>0</v>
      </c>
      <c r="BX50" s="79">
        <f t="shared" si="15"/>
        <v>56783.240000000005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170000</v>
      </c>
      <c r="BS51" s="78">
        <f>BS49+BS50</f>
        <v>0</v>
      </c>
      <c r="BT51" s="77">
        <f>BT49+BT50</f>
        <v>221287.33999999997</v>
      </c>
      <c r="BU51" s="85"/>
      <c r="BV51" s="85">
        <f>BV49+BV50</f>
        <v>170000</v>
      </c>
      <c r="BW51" s="77">
        <f>BW49+BW50</f>
        <v>0</v>
      </c>
      <c r="BX51" s="95">
        <f>BX49+BX50</f>
        <v>221287.33999999997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239043.07</v>
      </c>
      <c r="E53" s="86">
        <f t="shared" si="18"/>
        <v>0</v>
      </c>
      <c r="F53" s="86">
        <f t="shared" si="18"/>
        <v>285450.62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39813.75</v>
      </c>
      <c r="K53" s="86">
        <f t="shared" si="18"/>
        <v>0</v>
      </c>
      <c r="L53" s="86">
        <f t="shared" si="18"/>
        <v>44658.67999999999</v>
      </c>
      <c r="M53" s="86">
        <f t="shared" si="18"/>
        <v>60393.04</v>
      </c>
      <c r="N53" s="86">
        <f t="shared" si="18"/>
        <v>0</v>
      </c>
      <c r="O53" s="86">
        <f t="shared" si="18"/>
        <v>71674.25</v>
      </c>
      <c r="P53" s="86">
        <f t="shared" si="18"/>
        <v>1105.5</v>
      </c>
      <c r="Q53" s="86">
        <f t="shared" si="18"/>
        <v>0</v>
      </c>
      <c r="R53" s="86">
        <f t="shared" si="18"/>
        <v>1708.3</v>
      </c>
      <c r="S53" s="86">
        <f t="shared" si="18"/>
        <v>3450.5</v>
      </c>
      <c r="T53" s="86">
        <f t="shared" si="18"/>
        <v>0</v>
      </c>
      <c r="U53" s="86">
        <f t="shared" si="18"/>
        <v>3518.52</v>
      </c>
      <c r="V53" s="86">
        <f t="shared" si="18"/>
        <v>10010</v>
      </c>
      <c r="W53" s="86">
        <f t="shared" si="18"/>
        <v>0</v>
      </c>
      <c r="X53" s="86">
        <f t="shared" si="18"/>
        <v>10099.5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98456.5</v>
      </c>
      <c r="AC53" s="86">
        <f t="shared" si="18"/>
        <v>0</v>
      </c>
      <c r="AD53" s="86">
        <f t="shared" si="18"/>
        <v>114969.42000000001</v>
      </c>
      <c r="AE53" s="86">
        <f t="shared" si="18"/>
        <v>99544.75</v>
      </c>
      <c r="AF53" s="86">
        <f t="shared" si="18"/>
        <v>0</v>
      </c>
      <c r="AG53" s="86">
        <f t="shared" si="18"/>
        <v>126187.06</v>
      </c>
      <c r="AH53" s="86">
        <f t="shared" si="18"/>
        <v>800</v>
      </c>
      <c r="AI53" s="86">
        <f t="shared" si="18"/>
        <v>0</v>
      </c>
      <c r="AJ53" s="86">
        <f aca="true" t="shared" si="19" ref="AJ53:BT53">AJ20+AJ28+AJ35+AJ42+AJ46+AJ51</f>
        <v>100327.75</v>
      </c>
      <c r="AK53" s="86">
        <f t="shared" si="19"/>
        <v>40110.75</v>
      </c>
      <c r="AL53" s="86">
        <f t="shared" si="19"/>
        <v>0</v>
      </c>
      <c r="AM53" s="86">
        <f t="shared" si="19"/>
        <v>48856.51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13228.11</v>
      </c>
      <c r="BJ53" s="86">
        <f t="shared" si="19"/>
        <v>0</v>
      </c>
      <c r="BK53" s="86">
        <f t="shared" si="19"/>
        <v>2000</v>
      </c>
      <c r="BL53" s="86">
        <f t="shared" si="19"/>
        <v>81764</v>
      </c>
      <c r="BM53" s="86">
        <f t="shared" si="19"/>
        <v>0</v>
      </c>
      <c r="BN53" s="86">
        <f t="shared" si="19"/>
        <v>125472.01000000001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170000</v>
      </c>
      <c r="BS53" s="86">
        <f t="shared" si="19"/>
        <v>0</v>
      </c>
      <c r="BT53" s="86">
        <f t="shared" si="19"/>
        <v>221287.33999999997</v>
      </c>
      <c r="BU53" s="86">
        <f>BU8</f>
        <v>0</v>
      </c>
      <c r="BV53" s="102">
        <f>BV8+BV20+BV28+BV35+BV42+BV46+BV51</f>
        <v>857719.97</v>
      </c>
      <c r="BW53" s="87">
        <f>BW20+BW28+BW35+BW42+BW46+BW51</f>
        <v>0</v>
      </c>
      <c r="BX53" s="87">
        <f>BX20+BX28+BX35+BX42+BX46+BX51</f>
        <v>1156209.96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102131.03</v>
      </c>
      <c r="E10" s="89">
        <v>0</v>
      </c>
      <c r="F10" s="90"/>
      <c r="G10" s="88"/>
      <c r="H10" s="89"/>
      <c r="I10" s="90"/>
      <c r="J10" s="97">
        <v>31603.75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27986.25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161721.03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14767.75</v>
      </c>
      <c r="E11" s="89">
        <v>0</v>
      </c>
      <c r="F11" s="90"/>
      <c r="G11" s="88"/>
      <c r="H11" s="89"/>
      <c r="I11" s="90"/>
      <c r="J11" s="97">
        <v>2110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1809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18686.75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92701.29000000001</v>
      </c>
      <c r="E12" s="89">
        <v>0</v>
      </c>
      <c r="F12" s="90"/>
      <c r="G12" s="88"/>
      <c r="H12" s="89"/>
      <c r="I12" s="90"/>
      <c r="J12" s="97">
        <v>6200</v>
      </c>
      <c r="K12" s="89">
        <v>0</v>
      </c>
      <c r="L12" s="101"/>
      <c r="M12" s="91">
        <v>50840.39</v>
      </c>
      <c r="N12" s="89">
        <v>0</v>
      </c>
      <c r="O12" s="90"/>
      <c r="P12" s="91">
        <v>1105.5</v>
      </c>
      <c r="Q12" s="89">
        <v>0</v>
      </c>
      <c r="R12" s="90"/>
      <c r="S12" s="91">
        <v>250.5</v>
      </c>
      <c r="T12" s="89">
        <v>0</v>
      </c>
      <c r="U12" s="90"/>
      <c r="V12" s="91">
        <v>2010</v>
      </c>
      <c r="W12" s="89">
        <v>0</v>
      </c>
      <c r="X12" s="90"/>
      <c r="Y12" s="91"/>
      <c r="Z12" s="89"/>
      <c r="AA12" s="90"/>
      <c r="AB12" s="91">
        <v>47536.5</v>
      </c>
      <c r="AC12" s="89">
        <v>0</v>
      </c>
      <c r="AD12" s="90"/>
      <c r="AE12" s="91">
        <v>46816.5</v>
      </c>
      <c r="AF12" s="89">
        <v>0</v>
      </c>
      <c r="AG12" s="90"/>
      <c r="AH12" s="91">
        <v>300</v>
      </c>
      <c r="AI12" s="89">
        <v>0</v>
      </c>
      <c r="AJ12" s="90"/>
      <c r="AK12" s="91">
        <v>1707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249467.68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16770.5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9552.65</v>
      </c>
      <c r="N13" s="89">
        <v>0</v>
      </c>
      <c r="O13" s="90"/>
      <c r="P13" s="91">
        <v>0</v>
      </c>
      <c r="Q13" s="89">
        <v>0</v>
      </c>
      <c r="R13" s="90"/>
      <c r="S13" s="91">
        <v>3200</v>
      </c>
      <c r="T13" s="89">
        <v>0</v>
      </c>
      <c r="U13" s="90"/>
      <c r="V13" s="91">
        <v>8000</v>
      </c>
      <c r="W13" s="89">
        <v>0</v>
      </c>
      <c r="X13" s="90"/>
      <c r="Y13" s="91"/>
      <c r="Z13" s="89"/>
      <c r="AA13" s="90"/>
      <c r="AB13" s="91">
        <v>50250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36403.75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124176.9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29821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29821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3700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3700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5650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603</v>
      </c>
      <c r="AF19" s="89">
        <v>0</v>
      </c>
      <c r="AG19" s="101"/>
      <c r="AH19" s="97"/>
      <c r="AI19" s="89"/>
      <c r="AJ19" s="101"/>
      <c r="AK19" s="97">
        <v>2000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11928.11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20181.11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235720.57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39913.75</v>
      </c>
      <c r="K20" s="78">
        <f t="shared" si="1"/>
        <v>0</v>
      </c>
      <c r="L20" s="77">
        <f t="shared" si="1"/>
        <v>0</v>
      </c>
      <c r="M20" s="98">
        <f t="shared" si="1"/>
        <v>60393.04</v>
      </c>
      <c r="N20" s="78">
        <f t="shared" si="1"/>
        <v>0</v>
      </c>
      <c r="O20" s="77">
        <f t="shared" si="1"/>
        <v>0</v>
      </c>
      <c r="P20" s="98">
        <f t="shared" si="1"/>
        <v>1105.5</v>
      </c>
      <c r="Q20" s="78">
        <f t="shared" si="1"/>
        <v>0</v>
      </c>
      <c r="R20" s="77">
        <f t="shared" si="1"/>
        <v>0</v>
      </c>
      <c r="S20" s="98">
        <f t="shared" si="1"/>
        <v>3450.5</v>
      </c>
      <c r="T20" s="78">
        <f t="shared" si="1"/>
        <v>0</v>
      </c>
      <c r="U20" s="77">
        <f t="shared" si="1"/>
        <v>0</v>
      </c>
      <c r="V20" s="98">
        <f t="shared" si="1"/>
        <v>10010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97786.5</v>
      </c>
      <c r="AC20" s="78">
        <f t="shared" si="1"/>
        <v>0</v>
      </c>
      <c r="AD20" s="77">
        <f t="shared" si="1"/>
        <v>0</v>
      </c>
      <c r="AE20" s="98">
        <f t="shared" si="1"/>
        <v>77214.75</v>
      </c>
      <c r="AF20" s="78">
        <f t="shared" si="1"/>
        <v>0</v>
      </c>
      <c r="AG20" s="77">
        <f t="shared" si="1"/>
        <v>0</v>
      </c>
      <c r="AH20" s="98">
        <f t="shared" si="1"/>
        <v>300</v>
      </c>
      <c r="AI20" s="78">
        <f t="shared" si="1"/>
        <v>0</v>
      </c>
      <c r="AJ20" s="77">
        <f t="shared" si="1"/>
        <v>0</v>
      </c>
      <c r="AK20" s="98">
        <f t="shared" si="1"/>
        <v>40110.75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11928.11</v>
      </c>
      <c r="BJ20" s="78">
        <f t="shared" si="1"/>
        <v>0</v>
      </c>
      <c r="BK20" s="77">
        <f t="shared" si="1"/>
        <v>0</v>
      </c>
      <c r="BL20" s="98">
        <f t="shared" si="1"/>
        <v>29821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607754.47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>
        <v>670</v>
      </c>
      <c r="AC24" s="89">
        <v>0</v>
      </c>
      <c r="AD24" s="101"/>
      <c r="AE24" s="97">
        <v>22330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26000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670</v>
      </c>
      <c r="AC28" s="78">
        <f t="shared" si="3"/>
        <v>0</v>
      </c>
      <c r="AD28" s="77">
        <f t="shared" si="3"/>
        <v>0</v>
      </c>
      <c r="AE28" s="98">
        <f t="shared" si="3"/>
        <v>22330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51943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51943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51943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51943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27000</v>
      </c>
      <c r="BS50" s="89">
        <v>0</v>
      </c>
      <c r="BT50" s="101"/>
      <c r="BU50" s="76"/>
      <c r="BV50" s="85">
        <f t="shared" si="9"/>
        <v>27000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170000</v>
      </c>
      <c r="BS51" s="78">
        <f>BS49+BS50</f>
        <v>0</v>
      </c>
      <c r="BT51" s="77">
        <f>BT49+BT50</f>
        <v>0</v>
      </c>
      <c r="BU51" s="85"/>
      <c r="BV51" s="85">
        <f>BV49+BV50</f>
        <v>170000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238720.57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39913.75</v>
      </c>
      <c r="K53" s="86">
        <f t="shared" si="11"/>
        <v>0</v>
      </c>
      <c r="L53" s="86">
        <f t="shared" si="11"/>
        <v>0</v>
      </c>
      <c r="M53" s="86">
        <f t="shared" si="11"/>
        <v>60393.04</v>
      </c>
      <c r="N53" s="86">
        <f t="shared" si="11"/>
        <v>0</v>
      </c>
      <c r="O53" s="86">
        <f t="shared" si="11"/>
        <v>0</v>
      </c>
      <c r="P53" s="86">
        <f t="shared" si="11"/>
        <v>1105.5</v>
      </c>
      <c r="Q53" s="86">
        <f t="shared" si="11"/>
        <v>0</v>
      </c>
      <c r="R53" s="86">
        <f t="shared" si="11"/>
        <v>0</v>
      </c>
      <c r="S53" s="86">
        <f t="shared" si="11"/>
        <v>3450.5</v>
      </c>
      <c r="T53" s="86">
        <f t="shared" si="11"/>
        <v>0</v>
      </c>
      <c r="U53" s="86">
        <f t="shared" si="11"/>
        <v>0</v>
      </c>
      <c r="V53" s="86">
        <f t="shared" si="11"/>
        <v>10010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98456.5</v>
      </c>
      <c r="AC53" s="86">
        <f t="shared" si="11"/>
        <v>0</v>
      </c>
      <c r="AD53" s="86">
        <f t="shared" si="11"/>
        <v>0</v>
      </c>
      <c r="AE53" s="86">
        <f t="shared" si="11"/>
        <v>99544.75</v>
      </c>
      <c r="AF53" s="86">
        <f t="shared" si="11"/>
        <v>0</v>
      </c>
      <c r="AG53" s="86">
        <f t="shared" si="11"/>
        <v>0</v>
      </c>
      <c r="AH53" s="86">
        <f t="shared" si="11"/>
        <v>300</v>
      </c>
      <c r="AI53" s="86">
        <f t="shared" si="11"/>
        <v>0</v>
      </c>
      <c r="AJ53" s="86">
        <f t="shared" si="11"/>
        <v>0</v>
      </c>
      <c r="AK53" s="86">
        <f t="shared" si="11"/>
        <v>40110.75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11928.11</v>
      </c>
      <c r="BJ53" s="86">
        <f t="shared" si="11"/>
        <v>0</v>
      </c>
      <c r="BK53" s="86">
        <f t="shared" si="11"/>
        <v>0</v>
      </c>
      <c r="BL53" s="86">
        <f t="shared" si="11"/>
        <v>81764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170000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855697.47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98881.03</v>
      </c>
      <c r="E10" s="89">
        <v>0</v>
      </c>
      <c r="F10" s="90"/>
      <c r="G10" s="88"/>
      <c r="H10" s="89"/>
      <c r="I10" s="90"/>
      <c r="J10" s="97">
        <v>31603.75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27986.25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158471.03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14517.75</v>
      </c>
      <c r="E11" s="89">
        <v>0</v>
      </c>
      <c r="F11" s="90"/>
      <c r="G11" s="88"/>
      <c r="H11" s="89"/>
      <c r="I11" s="90"/>
      <c r="J11" s="97">
        <v>2110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1809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18436.75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93177.23</v>
      </c>
      <c r="E12" s="89">
        <v>0</v>
      </c>
      <c r="F12" s="90"/>
      <c r="G12" s="88"/>
      <c r="H12" s="89"/>
      <c r="I12" s="90"/>
      <c r="J12" s="97">
        <v>6300</v>
      </c>
      <c r="K12" s="89">
        <v>0</v>
      </c>
      <c r="L12" s="101"/>
      <c r="M12" s="91">
        <v>50840.39</v>
      </c>
      <c r="N12" s="89">
        <v>0</v>
      </c>
      <c r="O12" s="90"/>
      <c r="P12" s="91">
        <v>1105.5</v>
      </c>
      <c r="Q12" s="89">
        <v>0</v>
      </c>
      <c r="R12" s="90"/>
      <c r="S12" s="91">
        <v>250.5</v>
      </c>
      <c r="T12" s="89">
        <v>0</v>
      </c>
      <c r="U12" s="90"/>
      <c r="V12" s="91">
        <v>2010</v>
      </c>
      <c r="W12" s="89">
        <v>0</v>
      </c>
      <c r="X12" s="90"/>
      <c r="Y12" s="91"/>
      <c r="Z12" s="89"/>
      <c r="AA12" s="90"/>
      <c r="AB12" s="91">
        <v>47536.5</v>
      </c>
      <c r="AC12" s="89">
        <v>0</v>
      </c>
      <c r="AD12" s="90"/>
      <c r="AE12" s="91">
        <v>46916.5</v>
      </c>
      <c r="AF12" s="89">
        <v>0</v>
      </c>
      <c r="AG12" s="90"/>
      <c r="AH12" s="91">
        <v>300</v>
      </c>
      <c r="AI12" s="89">
        <v>0</v>
      </c>
      <c r="AJ12" s="90"/>
      <c r="AK12" s="91">
        <v>1707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250143.62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16770.5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9552.65</v>
      </c>
      <c r="N13" s="89">
        <v>0</v>
      </c>
      <c r="O13" s="90"/>
      <c r="P13" s="91">
        <v>0</v>
      </c>
      <c r="Q13" s="89">
        <v>0</v>
      </c>
      <c r="R13" s="90"/>
      <c r="S13" s="91">
        <v>3200</v>
      </c>
      <c r="T13" s="89">
        <v>0</v>
      </c>
      <c r="U13" s="90"/>
      <c r="V13" s="91">
        <v>8000</v>
      </c>
      <c r="W13" s="89">
        <v>0</v>
      </c>
      <c r="X13" s="90"/>
      <c r="Y13" s="91"/>
      <c r="Z13" s="89"/>
      <c r="AA13" s="90"/>
      <c r="AB13" s="91">
        <v>50250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36403.75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124176.9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26990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26990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3700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3700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4900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603</v>
      </c>
      <c r="AF19" s="89">
        <v>0</v>
      </c>
      <c r="AG19" s="101"/>
      <c r="AH19" s="97"/>
      <c r="AI19" s="89"/>
      <c r="AJ19" s="101"/>
      <c r="AK19" s="97">
        <v>2000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11928.11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19431.11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231946.51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40013.75</v>
      </c>
      <c r="K20" s="78">
        <f t="shared" si="1"/>
        <v>0</v>
      </c>
      <c r="L20" s="77">
        <f t="shared" si="1"/>
        <v>0</v>
      </c>
      <c r="M20" s="98">
        <f t="shared" si="1"/>
        <v>60393.04</v>
      </c>
      <c r="N20" s="78">
        <f t="shared" si="1"/>
        <v>0</v>
      </c>
      <c r="O20" s="77">
        <f t="shared" si="1"/>
        <v>0</v>
      </c>
      <c r="P20" s="98">
        <f t="shared" si="1"/>
        <v>1105.5</v>
      </c>
      <c r="Q20" s="78">
        <f t="shared" si="1"/>
        <v>0</v>
      </c>
      <c r="R20" s="77">
        <f t="shared" si="1"/>
        <v>0</v>
      </c>
      <c r="S20" s="98">
        <f t="shared" si="1"/>
        <v>3450.5</v>
      </c>
      <c r="T20" s="78">
        <f t="shared" si="1"/>
        <v>0</v>
      </c>
      <c r="U20" s="77">
        <f t="shared" si="1"/>
        <v>0</v>
      </c>
      <c r="V20" s="98">
        <f t="shared" si="1"/>
        <v>10010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97786.5</v>
      </c>
      <c r="AC20" s="78">
        <f t="shared" si="1"/>
        <v>0</v>
      </c>
      <c r="AD20" s="77">
        <f t="shared" si="1"/>
        <v>0</v>
      </c>
      <c r="AE20" s="98">
        <f t="shared" si="1"/>
        <v>77314.75</v>
      </c>
      <c r="AF20" s="78">
        <f t="shared" si="1"/>
        <v>0</v>
      </c>
      <c r="AG20" s="77">
        <f t="shared" si="1"/>
        <v>0</v>
      </c>
      <c r="AH20" s="98">
        <f t="shared" si="1"/>
        <v>300</v>
      </c>
      <c r="AI20" s="78">
        <f t="shared" si="1"/>
        <v>0</v>
      </c>
      <c r="AJ20" s="77">
        <f t="shared" si="1"/>
        <v>0</v>
      </c>
      <c r="AK20" s="98">
        <f t="shared" si="1"/>
        <v>40110.75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11928.11</v>
      </c>
      <c r="BJ20" s="78">
        <f t="shared" si="1"/>
        <v>0</v>
      </c>
      <c r="BK20" s="77">
        <f t="shared" si="1"/>
        <v>0</v>
      </c>
      <c r="BL20" s="98">
        <f t="shared" si="1"/>
        <v>26990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601349.41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>
        <v>670</v>
      </c>
      <c r="AC24" s="89">
        <v>0</v>
      </c>
      <c r="AD24" s="101"/>
      <c r="AE24" s="97">
        <v>22330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26000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670</v>
      </c>
      <c r="AC28" s="78">
        <f t="shared" si="3"/>
        <v>0</v>
      </c>
      <c r="AD28" s="77">
        <f t="shared" si="3"/>
        <v>0</v>
      </c>
      <c r="AE28" s="98">
        <f t="shared" si="3"/>
        <v>22330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54774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54774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54774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54774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27000</v>
      </c>
      <c r="BS50" s="89">
        <v>0</v>
      </c>
      <c r="BT50" s="101"/>
      <c r="BU50" s="76"/>
      <c r="BV50" s="85">
        <f t="shared" si="9"/>
        <v>27000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170000</v>
      </c>
      <c r="BS51" s="78">
        <f>BS49+BS50</f>
        <v>0</v>
      </c>
      <c r="BT51" s="77">
        <f>BT49+BT50</f>
        <v>0</v>
      </c>
      <c r="BU51" s="85"/>
      <c r="BV51" s="85">
        <f>BV49+BV50</f>
        <v>170000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234946.51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40013.75</v>
      </c>
      <c r="K53" s="86">
        <f t="shared" si="11"/>
        <v>0</v>
      </c>
      <c r="L53" s="86">
        <f t="shared" si="11"/>
        <v>0</v>
      </c>
      <c r="M53" s="86">
        <f t="shared" si="11"/>
        <v>60393.04</v>
      </c>
      <c r="N53" s="86">
        <f t="shared" si="11"/>
        <v>0</v>
      </c>
      <c r="O53" s="86">
        <f t="shared" si="11"/>
        <v>0</v>
      </c>
      <c r="P53" s="86">
        <f t="shared" si="11"/>
        <v>1105.5</v>
      </c>
      <c r="Q53" s="86">
        <f t="shared" si="11"/>
        <v>0</v>
      </c>
      <c r="R53" s="86">
        <f t="shared" si="11"/>
        <v>0</v>
      </c>
      <c r="S53" s="86">
        <f t="shared" si="11"/>
        <v>3450.5</v>
      </c>
      <c r="T53" s="86">
        <f t="shared" si="11"/>
        <v>0</v>
      </c>
      <c r="U53" s="86">
        <f t="shared" si="11"/>
        <v>0</v>
      </c>
      <c r="V53" s="86">
        <f t="shared" si="11"/>
        <v>10010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98456.5</v>
      </c>
      <c r="AC53" s="86">
        <f t="shared" si="11"/>
        <v>0</v>
      </c>
      <c r="AD53" s="86">
        <f t="shared" si="11"/>
        <v>0</v>
      </c>
      <c r="AE53" s="86">
        <f t="shared" si="11"/>
        <v>99644.75</v>
      </c>
      <c r="AF53" s="86">
        <f t="shared" si="11"/>
        <v>0</v>
      </c>
      <c r="AG53" s="86">
        <f t="shared" si="11"/>
        <v>0</v>
      </c>
      <c r="AH53" s="86">
        <f t="shared" si="11"/>
        <v>300</v>
      </c>
      <c r="AI53" s="86">
        <f t="shared" si="11"/>
        <v>0</v>
      </c>
      <c r="AJ53" s="86">
        <f t="shared" si="11"/>
        <v>0</v>
      </c>
      <c r="AK53" s="86">
        <f t="shared" si="11"/>
        <v>40110.75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11928.11</v>
      </c>
      <c r="BJ53" s="86">
        <f t="shared" si="11"/>
        <v>0</v>
      </c>
      <c r="BK53" s="86">
        <f t="shared" si="11"/>
        <v>0</v>
      </c>
      <c r="BL53" s="86">
        <f t="shared" si="11"/>
        <v>81764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170000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852123.41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2018-03-30T09:06:16Z</dcterms:modified>
  <cp:category/>
  <cp:version/>
  <cp:contentType/>
  <cp:contentStatus/>
</cp:coreProperties>
</file>